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辦法\"/>
    </mc:Choice>
  </mc:AlternateContent>
  <xr:revisionPtr revIDLastSave="0" documentId="8_{F20DB3E3-788C-4EBE-8169-EC9A2BF10879}" xr6:coauthVersionLast="36" xr6:coauthVersionMax="36" xr10:uidLastSave="{00000000-0000-0000-0000-000000000000}"/>
  <bookViews>
    <workbookView xWindow="0" yWindow="0" windowWidth="15360" windowHeight="6840" activeTab="2" xr2:uid="{D24E2AEC-427F-4163-93DF-B89DE029059A}"/>
  </bookViews>
  <sheets>
    <sheet name="工作表1" sheetId="1" r:id="rId1"/>
    <sheet name="工作表2" sheetId="2" r:id="rId2"/>
    <sheet name="工作表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C16" i="3"/>
  <c r="C15" i="3"/>
  <c r="C13" i="3"/>
  <c r="C14" i="3"/>
  <c r="C12" i="3"/>
  <c r="C11" i="3"/>
  <c r="C10" i="3"/>
  <c r="C7" i="3"/>
  <c r="C6" i="3"/>
  <c r="C5" i="3"/>
  <c r="C4" i="3"/>
  <c r="B8" i="3"/>
  <c r="B18" i="3"/>
  <c r="E10" i="2" l="1"/>
  <c r="E8" i="2"/>
  <c r="E7" i="2"/>
  <c r="E4" i="2"/>
  <c r="E5" i="2"/>
  <c r="E6" i="2"/>
  <c r="E3" i="2"/>
  <c r="E9" i="2" l="1"/>
  <c r="E11" i="2" s="1"/>
</calcChain>
</file>

<file path=xl/sharedStrings.xml><?xml version="1.0" encoding="utf-8"?>
<sst xmlns="http://schemas.openxmlformats.org/spreadsheetml/2006/main" count="60" uniqueCount="59">
  <si>
    <t>四年二班游泳觀察記錄</t>
    <phoneticPr fontId="1" type="noConversion"/>
  </si>
  <si>
    <t>組別</t>
    <phoneticPr fontId="1" type="noConversion"/>
  </si>
  <si>
    <t>怕水</t>
    <phoneticPr fontId="1" type="noConversion"/>
  </si>
  <si>
    <t>可玩水</t>
    <phoneticPr fontId="1" type="noConversion"/>
  </si>
  <si>
    <t>閉氣</t>
    <phoneticPr fontId="1" type="noConversion"/>
  </si>
  <si>
    <t>漂浮</t>
    <phoneticPr fontId="1" type="noConversion"/>
  </si>
  <si>
    <t>打腿</t>
    <phoneticPr fontId="1" type="noConversion"/>
  </si>
  <si>
    <t>划手</t>
    <phoneticPr fontId="1" type="noConversion"/>
  </si>
  <si>
    <t>換氣</t>
    <phoneticPr fontId="1" type="noConversion"/>
  </si>
  <si>
    <t>座號</t>
    <phoneticPr fontId="1" type="noConversion"/>
  </si>
  <si>
    <t>5m</t>
    <phoneticPr fontId="1" type="noConversion"/>
  </si>
  <si>
    <t>15m</t>
    <phoneticPr fontId="1" type="noConversion"/>
  </si>
  <si>
    <t>25m</t>
    <phoneticPr fontId="1" type="noConversion"/>
  </si>
  <si>
    <t>蛙泳</t>
    <phoneticPr fontId="1" type="noConversion"/>
  </si>
  <si>
    <t>仰泳</t>
    <phoneticPr fontId="1" type="noConversion"/>
  </si>
  <si>
    <t>蝶泳</t>
    <phoneticPr fontId="1" type="noConversion"/>
  </si>
  <si>
    <t>項次</t>
    <phoneticPr fontId="1" type="noConversion"/>
  </si>
  <si>
    <t>收入</t>
    <phoneticPr fontId="1" type="noConversion"/>
  </si>
  <si>
    <t>支出</t>
    <phoneticPr fontId="1" type="noConversion"/>
  </si>
  <si>
    <t>結餘</t>
    <phoneticPr fontId="1" type="noConversion"/>
  </si>
  <si>
    <t>備註</t>
    <phoneticPr fontId="1" type="noConversion"/>
  </si>
  <si>
    <t>項目(內容)</t>
    <phoneticPr fontId="1" type="noConversion"/>
  </si>
  <si>
    <t>膳雜</t>
    <phoneticPr fontId="1" type="noConversion"/>
  </si>
  <si>
    <t>單價</t>
    <phoneticPr fontId="1" type="noConversion"/>
  </si>
  <si>
    <t>個數</t>
    <phoneticPr fontId="1" type="noConversion"/>
  </si>
  <si>
    <t>合計</t>
    <phoneticPr fontId="1" type="noConversion"/>
  </si>
  <si>
    <t>集訓</t>
    <phoneticPr fontId="1" type="noConversion"/>
  </si>
  <si>
    <t>14天22人</t>
    <phoneticPr fontId="1" type="noConversion"/>
  </si>
  <si>
    <t>比賽服</t>
    <phoneticPr fontId="1" type="noConversion"/>
  </si>
  <si>
    <t>住宿費</t>
    <phoneticPr fontId="1" type="noConversion"/>
  </si>
  <si>
    <t>11/17.11/18</t>
    <phoneticPr fontId="1" type="noConversion"/>
  </si>
  <si>
    <t>交通費</t>
    <phoneticPr fontId="1" type="noConversion"/>
  </si>
  <si>
    <t>當地接駁</t>
    <phoneticPr fontId="1" type="noConversion"/>
  </si>
  <si>
    <t>506*2來回</t>
    <phoneticPr fontId="1" type="noConversion"/>
  </si>
  <si>
    <t>合計補助</t>
    <phoneticPr fontId="1" type="noConversion"/>
  </si>
  <si>
    <t>委員會補助</t>
    <phoneticPr fontId="1" type="noConversion"/>
  </si>
  <si>
    <t>23人每人800</t>
    <phoneticPr fontId="1" type="noConversion"/>
  </si>
  <si>
    <t>市府補助</t>
    <phoneticPr fontId="1" type="noConversion"/>
  </si>
  <si>
    <t>23人2天每日100元</t>
    <phoneticPr fontId="1" type="noConversion"/>
  </si>
  <si>
    <t>23人2天(11/17.11/18)</t>
    <phoneticPr fontId="1" type="noConversion"/>
  </si>
  <si>
    <t>上學</t>
    <phoneticPr fontId="1" type="noConversion"/>
  </si>
  <si>
    <t xml:space="preserve"> 機車接送 </t>
    <phoneticPr fontId="1" type="noConversion"/>
  </si>
  <si>
    <t xml:space="preserve"> 汽車接送</t>
    <phoneticPr fontId="1" type="noConversion"/>
  </si>
  <si>
    <t xml:space="preserve"> 步行上學</t>
    <phoneticPr fontId="1" type="noConversion"/>
  </si>
  <si>
    <t>人數</t>
    <phoneticPr fontId="1" type="noConversion"/>
  </si>
  <si>
    <t>方式</t>
    <phoneticPr fontId="1" type="noConversion"/>
  </si>
  <si>
    <t>放學</t>
    <phoneticPr fontId="1" type="noConversion"/>
  </si>
  <si>
    <t>步行往信光路方向 (出大門右轉)</t>
    <phoneticPr fontId="1" type="noConversion"/>
  </si>
  <si>
    <t>步行往大連一街(出大門左轉)</t>
  </si>
  <si>
    <t xml:space="preserve">家長機車接送 </t>
  </si>
  <si>
    <t>汽車接送</t>
  </si>
  <si>
    <t>安親班接送步行</t>
  </si>
  <si>
    <t>學校課後照顧班</t>
  </si>
  <si>
    <t xml:space="preserve"> 搭交通車   </t>
    <phoneticPr fontId="1" type="noConversion"/>
  </si>
  <si>
    <t>步行過校門口行人穿越道</t>
    <phoneticPr fontId="1" type="noConversion"/>
  </si>
  <si>
    <t>其他(社團、、、)</t>
  </si>
  <si>
    <t>合計</t>
    <phoneticPr fontId="1" type="noConversion"/>
  </si>
  <si>
    <t>備註(百分比)</t>
    <phoneticPr fontId="1" type="noConversion"/>
  </si>
  <si>
    <t>桃園市桃園區北門國小110學年度年學生上下學方式統計表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</si>
</sst>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.0%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>
      <alignment vertical="center"/>
    </xf>
    <xf numFmtId="0" fontId="5" fillId="0" borderId="1" xfId="0" applyFont="1" applyBorder="1">
      <alignment vertical="center"/>
    </xf>
    <xf numFmtId="180" fontId="4" fillId="0" borderId="1" xfId="0" applyNumberFormat="1" applyFont="1" applyBorder="1">
      <alignment vertical="center"/>
    </xf>
    <xf numFmtId="180" fontId="0" fillId="0" borderId="1" xfId="0" applyNumberFormat="1" applyBorder="1">
      <alignment vertical="center"/>
    </xf>
    <xf numFmtId="180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3FA55-2FC4-4166-8D6A-BA52D1762CD7}">
  <dimension ref="A1:O27"/>
  <sheetViews>
    <sheetView workbookViewId="0">
      <selection activeCell="J11" sqref="J11"/>
    </sheetView>
  </sheetViews>
  <sheetFormatPr defaultRowHeight="19.5" x14ac:dyDescent="0.25"/>
  <cols>
    <col min="1" max="16384" width="9" style="1"/>
  </cols>
  <sheetData>
    <row r="1" spans="1:15" ht="37.5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2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25">
      <c r="A3" s="2">
        <v>2</v>
      </c>
      <c r="B3" s="2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>
        <v>4</v>
      </c>
      <c r="B4" s="2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>
        <v>9</v>
      </c>
      <c r="B5" s="2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>
        <v>10</v>
      </c>
      <c r="B6" s="2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13</v>
      </c>
      <c r="B7" s="2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14</v>
      </c>
      <c r="B8" s="2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>
        <v>16</v>
      </c>
      <c r="B9" s="2">
        <v>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>
        <v>21</v>
      </c>
      <c r="B10" s="2">
        <v>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5</v>
      </c>
      <c r="B11" s="2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7</v>
      </c>
      <c r="B12" s="2">
        <v>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>
        <v>12</v>
      </c>
      <c r="B13" s="2">
        <v>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>
        <v>15</v>
      </c>
      <c r="B14" s="2">
        <v>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>
        <v>17</v>
      </c>
      <c r="B15" s="2">
        <v>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>
        <v>18</v>
      </c>
      <c r="B16" s="2">
        <v>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>
        <v>19</v>
      </c>
      <c r="B17" s="2">
        <v>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>
        <v>20</v>
      </c>
      <c r="B18" s="2">
        <v>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>
        <v>22</v>
      </c>
      <c r="B19" s="2">
        <v>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>
        <v>23</v>
      </c>
      <c r="B20" s="2">
        <v>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>
        <v>24</v>
      </c>
      <c r="B21" s="2">
        <v>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>
        <v>25</v>
      </c>
      <c r="B22" s="2">
        <v>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>
        <v>11</v>
      </c>
      <c r="B23" s="2">
        <v>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>
        <v>1</v>
      </c>
      <c r="B24" s="2">
        <v>11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>
        <v>3</v>
      </c>
      <c r="B25" s="2">
        <v>11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>
        <v>6</v>
      </c>
      <c r="B26" s="2">
        <v>11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>
        <v>8</v>
      </c>
      <c r="B27" s="2">
        <v>11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</sheetData>
  <mergeCells count="1">
    <mergeCell ref="A1:O1"/>
  </mergeCells>
  <phoneticPr fontId="1" type="noConversion"/>
  <pageMargins left="0.51181102362204722" right="0.51181102362204722" top="0.35433070866141736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A6396-A5AA-4C0F-96E5-79129D1DB214}">
  <dimension ref="A1:H11"/>
  <sheetViews>
    <sheetView workbookViewId="0">
      <selection activeCell="A4" sqref="A4"/>
    </sheetView>
  </sheetViews>
  <sheetFormatPr defaultRowHeight="16.5" x14ac:dyDescent="0.25"/>
  <cols>
    <col min="2" max="4" width="20.625" customWidth="1"/>
    <col min="5" max="5" width="17.625" customWidth="1"/>
    <col min="6" max="6" width="16" customWidth="1"/>
    <col min="7" max="7" width="15.875" customWidth="1"/>
    <col min="8" max="8" width="29" customWidth="1"/>
  </cols>
  <sheetData>
    <row r="1" spans="1:8" x14ac:dyDescent="0.25">
      <c r="A1" t="s">
        <v>16</v>
      </c>
      <c r="B1" t="s">
        <v>21</v>
      </c>
      <c r="E1" t="s">
        <v>17</v>
      </c>
      <c r="F1" t="s">
        <v>18</v>
      </c>
      <c r="G1" t="s">
        <v>19</v>
      </c>
      <c r="H1" t="s">
        <v>20</v>
      </c>
    </row>
    <row r="2" spans="1:8" x14ac:dyDescent="0.25">
      <c r="A2" s="3"/>
      <c r="B2" s="3"/>
      <c r="C2" s="3" t="s">
        <v>23</v>
      </c>
      <c r="D2" s="3" t="s">
        <v>24</v>
      </c>
      <c r="E2" s="3" t="s">
        <v>25</v>
      </c>
      <c r="F2" s="3"/>
      <c r="G2" s="3"/>
      <c r="H2" s="3"/>
    </row>
    <row r="3" spans="1:8" x14ac:dyDescent="0.25">
      <c r="A3" s="3">
        <v>1</v>
      </c>
      <c r="B3" s="3" t="s">
        <v>22</v>
      </c>
      <c r="C3" s="3">
        <v>360</v>
      </c>
      <c r="D3" s="3">
        <v>46</v>
      </c>
      <c r="E3" s="3">
        <f>C3*D3</f>
        <v>16560</v>
      </c>
      <c r="F3" s="3"/>
      <c r="G3" s="3"/>
      <c r="H3" s="3" t="s">
        <v>39</v>
      </c>
    </row>
    <row r="4" spans="1:8" x14ac:dyDescent="0.25">
      <c r="A4" s="3">
        <v>2</v>
      </c>
      <c r="B4" s="3" t="s">
        <v>26</v>
      </c>
      <c r="C4" s="3">
        <v>2800</v>
      </c>
      <c r="D4" s="3">
        <v>22</v>
      </c>
      <c r="E4" s="3">
        <f t="shared" ref="E4:E8" si="0">C4*D4</f>
        <v>61600</v>
      </c>
      <c r="F4" s="3"/>
      <c r="G4" s="3"/>
      <c r="H4" s="3" t="s">
        <v>27</v>
      </c>
    </row>
    <row r="5" spans="1:8" x14ac:dyDescent="0.25">
      <c r="A5" s="3">
        <v>3</v>
      </c>
      <c r="B5" s="3" t="s">
        <v>28</v>
      </c>
      <c r="C5" s="3">
        <v>1500</v>
      </c>
      <c r="D5" s="3">
        <v>22</v>
      </c>
      <c r="E5" s="3">
        <f t="shared" si="0"/>
        <v>33000</v>
      </c>
      <c r="F5" s="3"/>
      <c r="G5" s="3"/>
      <c r="H5" s="3"/>
    </row>
    <row r="6" spans="1:8" x14ac:dyDescent="0.25">
      <c r="A6" s="3">
        <v>4</v>
      </c>
      <c r="B6" s="3" t="s">
        <v>29</v>
      </c>
      <c r="C6" s="3">
        <v>1600</v>
      </c>
      <c r="D6" s="3">
        <v>23</v>
      </c>
      <c r="E6" s="3">
        <f t="shared" si="0"/>
        <v>36800</v>
      </c>
      <c r="F6" s="3"/>
      <c r="G6" s="3"/>
      <c r="H6" s="3" t="s">
        <v>30</v>
      </c>
    </row>
    <row r="7" spans="1:8" x14ac:dyDescent="0.25">
      <c r="A7" s="3">
        <v>5</v>
      </c>
      <c r="B7" s="3" t="s">
        <v>31</v>
      </c>
      <c r="C7" s="3">
        <v>1012</v>
      </c>
      <c r="D7" s="3">
        <v>23</v>
      </c>
      <c r="E7" s="3">
        <f t="shared" si="0"/>
        <v>23276</v>
      </c>
      <c r="F7" s="3"/>
      <c r="G7" s="3"/>
      <c r="H7" s="3" t="s">
        <v>33</v>
      </c>
    </row>
    <row r="8" spans="1:8" x14ac:dyDescent="0.25">
      <c r="A8" s="3">
        <v>6</v>
      </c>
      <c r="B8" s="3" t="s">
        <v>32</v>
      </c>
      <c r="C8" s="3">
        <v>100</v>
      </c>
      <c r="D8" s="3">
        <v>46</v>
      </c>
      <c r="E8" s="3">
        <f t="shared" si="0"/>
        <v>4600</v>
      </c>
      <c r="F8" s="3"/>
      <c r="G8" s="3"/>
      <c r="H8" s="3" t="s">
        <v>38</v>
      </c>
    </row>
    <row r="9" spans="1:8" x14ac:dyDescent="0.25">
      <c r="A9" s="3"/>
      <c r="B9" s="3" t="s">
        <v>37</v>
      </c>
      <c r="C9" s="3"/>
      <c r="D9" s="3"/>
      <c r="E9" s="3">
        <f>SUM(E3:E8)</f>
        <v>175836</v>
      </c>
      <c r="F9" s="3"/>
      <c r="G9" s="3"/>
      <c r="H9" s="3"/>
    </row>
    <row r="10" spans="1:8" x14ac:dyDescent="0.25">
      <c r="A10" s="3"/>
      <c r="B10" s="3" t="s">
        <v>35</v>
      </c>
      <c r="C10" s="3">
        <v>800</v>
      </c>
      <c r="D10" s="3">
        <v>23</v>
      </c>
      <c r="E10" s="3">
        <f>C10*D10</f>
        <v>18400</v>
      </c>
      <c r="F10" s="3"/>
      <c r="G10" s="3"/>
      <c r="H10" s="3" t="s">
        <v>36</v>
      </c>
    </row>
    <row r="11" spans="1:8" x14ac:dyDescent="0.25">
      <c r="A11" s="3"/>
      <c r="B11" s="3" t="s">
        <v>34</v>
      </c>
      <c r="C11" s="3"/>
      <c r="D11" s="3"/>
      <c r="E11" s="3">
        <f>E9+E10</f>
        <v>194236</v>
      </c>
      <c r="F11" s="3"/>
      <c r="G11" s="3"/>
      <c r="H11" s="3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816AA-5D38-4737-9565-A83EE4619C63}">
  <dimension ref="A1:C18"/>
  <sheetViews>
    <sheetView tabSelected="1" workbookViewId="0">
      <selection sqref="A1:C1"/>
    </sheetView>
  </sheetViews>
  <sheetFormatPr defaultRowHeight="16.5" x14ac:dyDescent="0.25"/>
  <cols>
    <col min="1" max="1" width="53.75" customWidth="1"/>
    <col min="2" max="2" width="42.625" customWidth="1"/>
    <col min="3" max="3" width="44.625" style="13" customWidth="1"/>
  </cols>
  <sheetData>
    <row r="1" spans="1:3" ht="45" customHeight="1" x14ac:dyDescent="0.25">
      <c r="A1" s="5" t="s">
        <v>58</v>
      </c>
      <c r="B1" s="5"/>
      <c r="C1" s="5"/>
    </row>
    <row r="2" spans="1:3" ht="50.25" customHeight="1" x14ac:dyDescent="0.25">
      <c r="A2" s="6" t="s">
        <v>40</v>
      </c>
      <c r="B2" s="6"/>
      <c r="C2" s="6"/>
    </row>
    <row r="3" spans="1:3" ht="50.25" customHeight="1" x14ac:dyDescent="0.25">
      <c r="A3" s="7" t="s">
        <v>45</v>
      </c>
      <c r="B3" s="7" t="s">
        <v>44</v>
      </c>
      <c r="C3" s="11" t="s">
        <v>57</v>
      </c>
    </row>
    <row r="4" spans="1:3" ht="45" customHeight="1" x14ac:dyDescent="0.25">
      <c r="A4" s="7" t="s">
        <v>53</v>
      </c>
      <c r="B4" s="7">
        <v>26</v>
      </c>
      <c r="C4" s="11">
        <f>B4/B8</f>
        <v>3.5961272475795295E-2</v>
      </c>
    </row>
    <row r="5" spans="1:3" ht="45" customHeight="1" x14ac:dyDescent="0.25">
      <c r="A5" s="7" t="s">
        <v>41</v>
      </c>
      <c r="B5" s="7">
        <v>253</v>
      </c>
      <c r="C5" s="11">
        <f>B5/B8</f>
        <v>0.34993084370677729</v>
      </c>
    </row>
    <row r="6" spans="1:3" ht="45" customHeight="1" x14ac:dyDescent="0.25">
      <c r="A6" s="7" t="s">
        <v>42</v>
      </c>
      <c r="B6" s="7">
        <v>116</v>
      </c>
      <c r="C6" s="11">
        <f>B6/B8</f>
        <v>0.16044260027662519</v>
      </c>
    </row>
    <row r="7" spans="1:3" ht="45" customHeight="1" x14ac:dyDescent="0.25">
      <c r="A7" s="7" t="s">
        <v>43</v>
      </c>
      <c r="B7" s="7">
        <v>328</v>
      </c>
      <c r="C7" s="11">
        <f>B7/B8</f>
        <v>0.45366528354080221</v>
      </c>
    </row>
    <row r="8" spans="1:3" ht="45" customHeight="1" x14ac:dyDescent="0.25">
      <c r="A8" s="7" t="s">
        <v>56</v>
      </c>
      <c r="B8" s="7">
        <f>SUM(B4:B7)</f>
        <v>723</v>
      </c>
      <c r="C8" s="11"/>
    </row>
    <row r="9" spans="1:3" ht="45" customHeight="1" x14ac:dyDescent="0.25">
      <c r="A9" s="6" t="s">
        <v>46</v>
      </c>
      <c r="B9" s="6"/>
      <c r="C9" s="6"/>
    </row>
    <row r="10" spans="1:3" ht="45" customHeight="1" x14ac:dyDescent="0.25">
      <c r="A10" s="7" t="s">
        <v>47</v>
      </c>
      <c r="B10" s="7">
        <v>88</v>
      </c>
      <c r="C10" s="11">
        <f>B10/B18</f>
        <v>0.12171507607192254</v>
      </c>
    </row>
    <row r="11" spans="1:3" ht="45" customHeight="1" x14ac:dyDescent="0.25">
      <c r="A11" s="8" t="s">
        <v>54</v>
      </c>
      <c r="B11" s="7">
        <v>35</v>
      </c>
      <c r="C11" s="11">
        <f>B11/B18</f>
        <v>4.8409405255878286E-2</v>
      </c>
    </row>
    <row r="12" spans="1:3" ht="45" customHeight="1" x14ac:dyDescent="0.25">
      <c r="A12" s="7" t="s">
        <v>48</v>
      </c>
      <c r="B12" s="7">
        <v>75</v>
      </c>
      <c r="C12" s="11">
        <f>B12/B18</f>
        <v>0.1037344398340249</v>
      </c>
    </row>
    <row r="13" spans="1:3" ht="45" customHeight="1" x14ac:dyDescent="0.25">
      <c r="A13" s="7" t="s">
        <v>49</v>
      </c>
      <c r="B13" s="7">
        <v>78</v>
      </c>
      <c r="C13" s="11">
        <f>B13/B18</f>
        <v>0.1078838174273859</v>
      </c>
    </row>
    <row r="14" spans="1:3" ht="48.75" customHeight="1" x14ac:dyDescent="0.25">
      <c r="A14" s="7" t="s">
        <v>50</v>
      </c>
      <c r="B14" s="7">
        <v>32</v>
      </c>
      <c r="C14" s="11">
        <f>B14/B18</f>
        <v>4.4260027662517291E-2</v>
      </c>
    </row>
    <row r="15" spans="1:3" ht="51" customHeight="1" x14ac:dyDescent="0.25">
      <c r="A15" s="7" t="s">
        <v>51</v>
      </c>
      <c r="B15" s="7">
        <v>236</v>
      </c>
      <c r="C15" s="11">
        <f>B15/B18</f>
        <v>0.32641770401106501</v>
      </c>
    </row>
    <row r="16" spans="1:3" ht="39" customHeight="1" x14ac:dyDescent="0.25">
      <c r="A16" s="7" t="s">
        <v>52</v>
      </c>
      <c r="B16" s="7">
        <v>153</v>
      </c>
      <c r="C16" s="11">
        <f>B16/B18</f>
        <v>0.21161825726141079</v>
      </c>
    </row>
    <row r="17" spans="1:3" ht="43.5" customHeight="1" x14ac:dyDescent="0.25">
      <c r="A17" s="7" t="s">
        <v>55</v>
      </c>
      <c r="B17" s="7">
        <v>26</v>
      </c>
      <c r="C17" s="11">
        <f>B17/B18</f>
        <v>3.5961272475795295E-2</v>
      </c>
    </row>
    <row r="18" spans="1:3" ht="45.75" customHeight="1" x14ac:dyDescent="0.25">
      <c r="A18" s="9" t="s">
        <v>56</v>
      </c>
      <c r="B18" s="10">
        <f>SUM(B10:B17)</f>
        <v>723</v>
      </c>
      <c r="C18" s="12"/>
    </row>
  </sheetData>
  <mergeCells count="3">
    <mergeCell ref="A1:C1"/>
    <mergeCell ref="A2:C2"/>
    <mergeCell ref="A9:C9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2021-01-19T01:25:13Z</cp:lastPrinted>
  <dcterms:created xsi:type="dcterms:W3CDTF">2020-09-09T22:59:37Z</dcterms:created>
  <dcterms:modified xsi:type="dcterms:W3CDTF">2022-08-22T03:26:08Z</dcterms:modified>
</cp:coreProperties>
</file>